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68" windowWidth="15180" windowHeight="8772" activeTab="0"/>
  </bookViews>
  <sheets>
    <sheet name="прил.5" sheetId="1" r:id="rId1"/>
  </sheets>
  <definedNames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</definedNames>
  <calcPr fullCalcOnLoad="1"/>
</workbook>
</file>

<file path=xl/sharedStrings.xml><?xml version="1.0" encoding="utf-8"?>
<sst xmlns="http://schemas.openxmlformats.org/spreadsheetml/2006/main" count="296" uniqueCount="138">
  <si>
    <t>Непрограммные направления расходов</t>
  </si>
  <si>
    <t>Иные выплаты населению</t>
  </si>
  <si>
    <t>в том числе средства вышестоящих бюджетов</t>
  </si>
  <si>
    <t>Субсидии некоммерческим организациям (за исключением государственных (муниципальных) учреждений)</t>
  </si>
  <si>
    <t>Дотации</t>
  </si>
  <si>
    <t>Всего</t>
  </si>
  <si>
    <t xml:space="preserve"> </t>
  </si>
  <si>
    <t>Иные межбюджетные трансферты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</si>
  <si>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</si>
  <si>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</si>
  <si>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</si>
  <si>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</si>
  <si>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</si>
  <si>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Субсидии бюджетным учреждениям</t>
  </si>
  <si>
    <t>Субсидии автономным учреждениям</t>
  </si>
  <si>
    <t>Муниципальная программа "Устойчивое развитие сельских территорий муниципального района Челно-Вершинский Самарской области на 2014-2017 годы и на период до 2020 года"</t>
  </si>
  <si>
    <t>ИТОГО</t>
  </si>
  <si>
    <t>Муниципальная программа "Улучшение условий и охраны труда в муниципальном районе Челно-Вершинский" на 2016-2018 годы</t>
  </si>
  <si>
    <t>Муниципальная программа "Обеспечение эффективного осуществления полномочий администрацией муниципального района Челно-Вершинский Самарской области на 2015-2019 годы"</t>
  </si>
  <si>
    <t>Муниципальная программа "Оптимизация и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в муниципальном районе Челно-Вершинский Самарской области" на 2015-2019 годы</t>
  </si>
  <si>
    <t>Муниципальная программа "Развитие физической культуры и спорта в муниципальном районе Челно-Вершинский на 2015-2019 годы"</t>
  </si>
  <si>
    <t>Муниципальная программа "Повышение эффективности использования и распоряжения муниципальным имуществом и земельными участками на территории муниципального района Челно-Вершинский на 2015-2019 годы"</t>
  </si>
  <si>
    <t>Муниципальная программа "Молодежная политика в муниципальном районе Челно-Вершинский Самарской области на 2015-2019 годы"</t>
  </si>
  <si>
    <t>Муниципальная программа "Развитие систем гражданской обороны и защиты населения от чрезвычайных ситуаций природного и техногенного характера в муниципальном районе Челно-Вершинский на 2015-2018 годы"</t>
  </si>
  <si>
    <t xml:space="preserve"> Муниципальная   программа "Развитие малого и среднего предпринимательства в муниципальном районе Челно-Вершинский на 2016-2018 годы"</t>
  </si>
  <si>
    <t>Муниципальная   программа "Обеспечение жильем молодых семей" на 2015-2020 годы</t>
  </si>
  <si>
    <t>Муниципальная   программа по благоустройству и улучшению экологической обстановки населенных пунктов на территории муниципального района Челно-Вершинский Самарской области на 2016-2018 годы</t>
  </si>
  <si>
    <t>Муниципальная программа "Управление муниципальными финансами и муниципальным долгом муниципального района Челно-Вершинский Самарской области на 2015-2019 годы"</t>
  </si>
  <si>
    <t>Муниципальная программа "Обеспечение эффективного функционирования вспомогательных служб деятельности муниципального района Челно-вершинский Самарской области" на 2015-2019 годы</t>
  </si>
  <si>
    <t>Муниципальная программа "Повышение эффективности обеспечения содержания  имущества, находящегося в оперативном управлении на 2015-2019 годы"</t>
  </si>
  <si>
    <t>Муниципальная программа "Развитие муниципального бюджетного учреждения "Содействие" муниципального района Челно-Вершинский Самарской области" на 2015-2019 годы</t>
  </si>
  <si>
    <t>Муниципальная программа по противодействию незаконному обороту наркотических средств, профилактике наркомании среди населения муниципального района Челно-Вершинский Самарской области на 2017-2019 годы"</t>
  </si>
  <si>
    <t>Муниципальная программа "Обеспечение исполнения органами местного самоуправления государственных полномочий в сфере опеки и попечительства, профилактики социального сиротства, организации деятельности комиссии по делам несовершеннолетних и защите их прав на территории муниципального района Челно-Вершинский на 2017-2019 годы"</t>
  </si>
  <si>
    <t>Муниципальная   программа "Повышение безопасности дорожного движения в муниципальном районе Челно-Вершинский Самарской области на период 2017-2019 годы"</t>
  </si>
  <si>
    <t>0100000000</t>
  </si>
  <si>
    <t>0200000000</t>
  </si>
  <si>
    <t>0300000000</t>
  </si>
  <si>
    <t>0400000000</t>
  </si>
  <si>
    <t>0600000000</t>
  </si>
  <si>
    <t>0900000000</t>
  </si>
  <si>
    <t>1000000000</t>
  </si>
  <si>
    <t>1100000000</t>
  </si>
  <si>
    <t>1200000000</t>
  </si>
  <si>
    <t>1300000000</t>
  </si>
  <si>
    <t>1600000000</t>
  </si>
  <si>
    <t>1700000000</t>
  </si>
  <si>
    <t>1800000000</t>
  </si>
  <si>
    <t>2100000000</t>
  </si>
  <si>
    <t>2200000000</t>
  </si>
  <si>
    <t>2300000000</t>
  </si>
  <si>
    <t>2500000000</t>
  </si>
  <si>
    <t>2600000000</t>
  </si>
  <si>
    <t>2700000000</t>
  </si>
  <si>
    <t>2800000000</t>
  </si>
  <si>
    <t>2900000000</t>
  </si>
  <si>
    <t>3100000000</t>
  </si>
  <si>
    <t>3300000000</t>
  </si>
  <si>
    <t>9900000000</t>
  </si>
  <si>
    <t>ЦСР</t>
  </si>
  <si>
    <t>ВР</t>
  </si>
  <si>
    <t>240</t>
  </si>
  <si>
    <t xml:space="preserve">0100000000 </t>
  </si>
  <si>
    <t>120</t>
  </si>
  <si>
    <t>320</t>
  </si>
  <si>
    <t>850</t>
  </si>
  <si>
    <t xml:space="preserve">0200000000 </t>
  </si>
  <si>
    <t xml:space="preserve">0300000000 </t>
  </si>
  <si>
    <t xml:space="preserve">0400000000 </t>
  </si>
  <si>
    <t>110</t>
  </si>
  <si>
    <t xml:space="preserve">0600000000 </t>
  </si>
  <si>
    <t xml:space="preserve">0900000000 </t>
  </si>
  <si>
    <t xml:space="preserve">1000000000 </t>
  </si>
  <si>
    <t>620</t>
  </si>
  <si>
    <t xml:space="preserve">1100000000 </t>
  </si>
  <si>
    <t xml:space="preserve">1200000000 </t>
  </si>
  <si>
    <t xml:space="preserve">1300000000 </t>
  </si>
  <si>
    <t>610</t>
  </si>
  <si>
    <t xml:space="preserve">1600000000 </t>
  </si>
  <si>
    <t>510</t>
  </si>
  <si>
    <t xml:space="preserve">1700000000 </t>
  </si>
  <si>
    <t xml:space="preserve">1800000000 </t>
  </si>
  <si>
    <t xml:space="preserve">2100000000 </t>
  </si>
  <si>
    <t xml:space="preserve">2200000000 </t>
  </si>
  <si>
    <t xml:space="preserve">2300000000 </t>
  </si>
  <si>
    <t xml:space="preserve">2500000000 </t>
  </si>
  <si>
    <t xml:space="preserve">2600000000 </t>
  </si>
  <si>
    <t xml:space="preserve">2700000000 </t>
  </si>
  <si>
    <t xml:space="preserve">2800000000 </t>
  </si>
  <si>
    <t xml:space="preserve">2900000000 </t>
  </si>
  <si>
    <t xml:space="preserve">3100000000 </t>
  </si>
  <si>
    <t xml:space="preserve">3300000000 </t>
  </si>
  <si>
    <t>360</t>
  </si>
  <si>
    <t>630</t>
  </si>
  <si>
    <t xml:space="preserve">9900000000 </t>
  </si>
  <si>
    <t xml:space="preserve">Наименование 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</si>
  <si>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Челно-Вершинский Самарской области на 2013-2020 годы"</t>
  </si>
  <si>
    <t>Субсидии юридическим лицам (кроме некоммерческих организаций), индивидуальным предпринимателям, физическим лицам</t>
  </si>
  <si>
    <t>2400000000</t>
  </si>
  <si>
    <t>810</t>
  </si>
  <si>
    <t>Муниципальная программа муниципального автономного учреждения муниципального района Челно-Вершинский Самарской области "Центр культурного развития на 2017-2019 годы"</t>
  </si>
  <si>
    <t>3600000000</t>
  </si>
  <si>
    <t>3700000000</t>
  </si>
  <si>
    <t>Муниципальная программа "Снижение смертности населения муниципального района Челно-Вершинский Самарской области на 2018-2020 годы"</t>
  </si>
  <si>
    <t>Муниципальная программа "Обеспечение исполнения полномочий по осуществлению регионального государственного экологического надзора на 2018-2020 годы"</t>
  </si>
  <si>
    <t>Муниципальная программа "Обеспечение жилыми помещениями отдельных категорий граждан" на 2018-2020 годы</t>
  </si>
  <si>
    <t>Муниципальная   программа "Профилактика правонарушений и обеспечение общественного порядка на территории муниципального района Челно-Вершинский" на 2018-2020 годы</t>
  </si>
  <si>
    <t>Муниципальная программа по профилактике безнадзорности и правонарушений несовершеннолетних, защите их прав по муниципальному району Челно-Вершинский Самарской области на 2018-2020 годы</t>
  </si>
  <si>
    <t>0800000000</t>
  </si>
  <si>
    <t>Муниципальная программа "Обеспечение исполнения функций муниципального заказчика, заказчика-застройщика по строительству, реконструкции и капитальному ремонту социально-культурных, коммунально-бытовых, жилых, промышленных и иных зданий, строений и сооружений на территории муниципального района Челно-Вершинский на 2018-2020 годы"</t>
  </si>
  <si>
    <t>3400000000</t>
  </si>
  <si>
    <t>3000000000</t>
  </si>
  <si>
    <t>Муниципальная программа "Патриотическое воспитание граждан Челно-Вершинского района на 2018-2020 годы"</t>
  </si>
  <si>
    <t>Муниципальная программа "Благоустройство территории муниципального района Челно-Вершинский Самарской области" на 2018-2020 годы</t>
  </si>
  <si>
    <t>3800000000</t>
  </si>
  <si>
    <t>Муниципальная программа "Поддержка и развитие официального печатного средства массовой информации муниципального района Челно-Вершинский Самарской области на 2018-2020 годы"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</si>
  <si>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</si>
  <si>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</si>
  <si>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3200000000</t>
  </si>
  <si>
    <t>Муниципальная программа "Формирование комфортной городской среды" на территории муниципального района Челно-Вершинский на 2018-2022 г.</t>
  </si>
  <si>
    <t>3500000000</t>
  </si>
  <si>
    <t>310</t>
  </si>
  <si>
    <t>Публичные нормативные социальные выплаты гражданам</t>
  </si>
  <si>
    <t>Муниципальная программа "Развитие муниципального бюджетного учреждения дополнительного образования "Челно-Вершинская детская школа искусств" на 2018-2020 годы</t>
  </si>
  <si>
    <t xml:space="preserve">Муниципальная программа "Улучшение условий проживания ветеранов Великой Отечественной войны 1941-1945 годов, вдов инвалидов и участников Великой Отечественной войны 1941-1945 годов,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войны" на 2015-2020 годы"  </t>
  </si>
  <si>
    <t>Муниципальная программа "Обеспечение жилыми помещениями детей-сирот и детей, оставшихся без попечения родителей" до 2020 года</t>
  </si>
  <si>
    <t>Бюджетные инвестиции</t>
  </si>
  <si>
    <t>2000000000</t>
  </si>
  <si>
    <t>410</t>
  </si>
  <si>
    <t>540</t>
  </si>
  <si>
    <t>Обслуживание муниципального долга</t>
  </si>
  <si>
    <t>730</t>
  </si>
  <si>
    <t>Муниципальная программа "Обеспечение деятельности Собрания представителей муниципального района Челно-Вершинский Самарской области на 2018-2022 годы"</t>
  </si>
  <si>
    <t>1900000000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</si>
  <si>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</si>
  <si>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Доля расходов местного бюджета, осуществляемых в рамках программ за 2018 год</t>
  </si>
  <si>
    <t>Исполнено</t>
  </si>
  <si>
    <t>План</t>
  </si>
  <si>
    <t>тыс. рублей</t>
  </si>
</sst>
</file>

<file path=xl/styles.xml><?xml version="1.0" encoding="utf-8"?>
<styleSheet xmlns="http://schemas.openxmlformats.org/spreadsheetml/2006/main">
  <numFmts count="5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  <numFmt numFmtId="186" formatCode="0.000"/>
    <numFmt numFmtId="187" formatCode="0.00000"/>
    <numFmt numFmtId="188" formatCode="dd/mm/yy;@"/>
    <numFmt numFmtId="189" formatCode="dd/mm/yy\ \-\ dd/mm/yy"/>
    <numFmt numFmtId="190" formatCode="0000"/>
    <numFmt numFmtId="191" formatCode="00\.00\.00"/>
    <numFmt numFmtId="192" formatCode="#,##0.00;[Red]\-#,##0.00;0.00"/>
    <numFmt numFmtId="193" formatCode="#,##0.000"/>
    <numFmt numFmtId="194" formatCode="#,##0.000000"/>
    <numFmt numFmtId="195" formatCode="0000000"/>
    <numFmt numFmtId="196" formatCode="0.0000"/>
    <numFmt numFmtId="197" formatCode="#,##0;[Red]\-#,##0;0"/>
    <numFmt numFmtId="198" formatCode="#,##0.0000"/>
    <numFmt numFmtId="199" formatCode="#,##0.000;[Red]\-#,##0.000;0.000"/>
    <numFmt numFmtId="200" formatCode="#,##0.0000;[Red]\-#,##0.0000;0.0000"/>
    <numFmt numFmtId="201" formatCode="0E+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0"/>
    <numFmt numFmtId="207" formatCode="000\.00\.00"/>
    <numFmt numFmtId="208" formatCode="mmm/yyyy"/>
    <numFmt numFmtId="209" formatCode="[$-FC19]d\ mmmm\ yyyy\ &quot;г.&quot;"/>
    <numFmt numFmtId="210" formatCode="0.000000"/>
    <numFmt numFmtId="211" formatCode="0.0000000"/>
    <numFmt numFmtId="212" formatCode="#,##0.0000000"/>
    <numFmt numFmtId="213" formatCode="#,##0.00000000"/>
  </numFmts>
  <fonts count="30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0"/>
      <name val="Arial Cyr"/>
      <family val="0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 applyNumberFormat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77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4">
    <xf numFmtId="0" fontId="0" fillId="0" borderId="0" xfId="0" applyAlignment="1">
      <alignment/>
    </xf>
    <xf numFmtId="49" fontId="22" fillId="0" borderId="10" xfId="0" applyNumberFormat="1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49" fontId="23" fillId="0" borderId="11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 wrapText="1"/>
    </xf>
    <xf numFmtId="0" fontId="23" fillId="0" borderId="10" xfId="55" applyFont="1" applyFill="1" applyBorder="1" applyAlignment="1">
      <alignment vertical="justify" wrapText="1"/>
      <protection/>
    </xf>
    <xf numFmtId="0" fontId="23" fillId="0" borderId="12" xfId="55" applyFont="1" applyFill="1" applyBorder="1" applyAlignment="1">
      <alignment vertical="justify" wrapText="1"/>
      <protection/>
    </xf>
    <xf numFmtId="0" fontId="22" fillId="0" borderId="12" xfId="55" applyFont="1" applyFill="1" applyBorder="1" applyAlignment="1">
      <alignment vertical="justify" wrapText="1"/>
      <protection/>
    </xf>
    <xf numFmtId="0" fontId="23" fillId="0" borderId="10" xfId="54" applyNumberFormat="1" applyFont="1" applyFill="1" applyBorder="1" applyAlignment="1">
      <alignment vertical="top" wrapText="1"/>
      <protection/>
    </xf>
    <xf numFmtId="0" fontId="23" fillId="0" borderId="10" xfId="0" applyFont="1" applyFill="1" applyBorder="1" applyAlignment="1">
      <alignment vertical="top" wrapText="1"/>
    </xf>
    <xf numFmtId="0" fontId="23" fillId="0" borderId="10" xfId="55" applyFont="1" applyFill="1" applyBorder="1" applyAlignment="1">
      <alignment horizontal="left" vertical="justify" wrapText="1"/>
      <protection/>
    </xf>
    <xf numFmtId="0" fontId="21" fillId="0" borderId="0" xfId="53" applyNumberFormat="1" applyFont="1" applyFill="1" applyAlignment="1" applyProtection="1">
      <alignment horizontal="left"/>
      <protection hidden="1"/>
    </xf>
    <xf numFmtId="0" fontId="26" fillId="0" borderId="0" xfId="53" applyNumberFormat="1" applyFont="1" applyFill="1" applyAlignment="1" applyProtection="1">
      <alignment horizontal="centerContinuous" vertical="center"/>
      <protection hidden="1"/>
    </xf>
    <xf numFmtId="0" fontId="28" fillId="0" borderId="0" xfId="53" applyNumberFormat="1" applyFont="1" applyFill="1" applyAlignment="1" applyProtection="1">
      <alignment horizontal="centerContinuous" vertical="center"/>
      <protection hidden="1"/>
    </xf>
    <xf numFmtId="0" fontId="26" fillId="0" borderId="0" xfId="53" applyNumberFormat="1" applyFont="1" applyFill="1" applyAlignment="1" applyProtection="1">
      <alignment horizontal="right" vertical="center"/>
      <protection hidden="1"/>
    </xf>
    <xf numFmtId="0" fontId="25" fillId="0" borderId="11" xfId="53" applyNumberFormat="1" applyFont="1" applyFill="1" applyBorder="1" applyAlignment="1" applyProtection="1">
      <alignment horizontal="center" vertical="center"/>
      <protection hidden="1"/>
    </xf>
    <xf numFmtId="0" fontId="25" fillId="0" borderId="13" xfId="53" applyNumberFormat="1" applyFont="1" applyFill="1" applyBorder="1" applyAlignment="1" applyProtection="1">
      <alignment horizontal="center" vertical="center"/>
      <protection hidden="1"/>
    </xf>
    <xf numFmtId="0" fontId="2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3" fillId="0" borderId="12" xfId="54" applyNumberFormat="1" applyFont="1" applyFill="1" applyBorder="1" applyAlignment="1">
      <alignment vertical="top" wrapText="1"/>
      <protection/>
    </xf>
    <xf numFmtId="0" fontId="28" fillId="0" borderId="12" xfId="53" applyNumberFormat="1" applyFont="1" applyFill="1" applyBorder="1" applyAlignment="1" applyProtection="1">
      <alignment/>
      <protection hidden="1"/>
    </xf>
    <xf numFmtId="0" fontId="23" fillId="0" borderId="10" xfId="0" applyNumberFormat="1" applyFont="1" applyFill="1" applyBorder="1" applyAlignment="1">
      <alignment horizontal="left" vertical="top" wrapText="1"/>
    </xf>
    <xf numFmtId="0" fontId="25" fillId="0" borderId="14" xfId="53" applyNumberFormat="1" applyFont="1" applyFill="1" applyBorder="1" applyAlignment="1" applyProtection="1">
      <alignment horizontal="center" vertical="center"/>
      <protection hidden="1"/>
    </xf>
    <xf numFmtId="49" fontId="23" fillId="0" borderId="12" xfId="0" applyNumberFormat="1" applyFont="1" applyFill="1" applyBorder="1" applyAlignment="1">
      <alignment horizontal="left" vertical="top" wrapText="1"/>
    </xf>
    <xf numFmtId="0" fontId="22" fillId="0" borderId="10" xfId="54" applyNumberFormat="1" applyFont="1" applyFill="1" applyBorder="1" applyAlignment="1">
      <alignment vertical="top" wrapText="1"/>
      <protection/>
    </xf>
    <xf numFmtId="0" fontId="22" fillId="0" borderId="12" xfId="54" applyNumberFormat="1" applyFont="1" applyFill="1" applyBorder="1" applyAlignment="1">
      <alignment vertical="top" wrapText="1"/>
      <protection/>
    </xf>
    <xf numFmtId="195" fontId="22" fillId="0" borderId="12" xfId="53" applyNumberFormat="1" applyFont="1" applyFill="1" applyBorder="1" applyAlignment="1" applyProtection="1">
      <alignment vertical="top" wrapText="1"/>
      <protection hidden="1"/>
    </xf>
    <xf numFmtId="49" fontId="22" fillId="0" borderId="12" xfId="0" applyNumberFormat="1" applyFont="1" applyFill="1" applyBorder="1" applyAlignment="1">
      <alignment horizontal="left" vertical="top" wrapText="1"/>
    </xf>
    <xf numFmtId="3" fontId="29" fillId="0" borderId="10" xfId="53" applyNumberFormat="1" applyFont="1" applyFill="1" applyBorder="1" applyAlignment="1" applyProtection="1">
      <alignment horizontal="center" vertical="top" wrapText="1"/>
      <protection hidden="1"/>
    </xf>
    <xf numFmtId="3" fontId="25" fillId="0" borderId="10" xfId="53" applyNumberFormat="1" applyFont="1" applyFill="1" applyBorder="1" applyAlignment="1" applyProtection="1">
      <alignment horizontal="center" vertical="top" wrapText="1"/>
      <protection hidden="1"/>
    </xf>
    <xf numFmtId="3" fontId="25" fillId="0" borderId="15" xfId="53" applyNumberFormat="1" applyFont="1" applyFill="1" applyBorder="1" applyAlignment="1" applyProtection="1">
      <alignment horizontal="center" vertical="top" wrapText="1"/>
      <protection hidden="1"/>
    </xf>
    <xf numFmtId="3" fontId="28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23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23" fillId="0" borderId="17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0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top" wrapText="1"/>
    </xf>
    <xf numFmtId="49" fontId="23" fillId="0" borderId="10" xfId="55" applyNumberFormat="1" applyFont="1" applyFill="1" applyBorder="1" applyAlignment="1">
      <alignment horizontal="center" vertical="justify" wrapText="1"/>
      <protection/>
    </xf>
    <xf numFmtId="49" fontId="22" fillId="0" borderId="10" xfId="55" applyNumberFormat="1" applyFont="1" applyFill="1" applyBorder="1" applyAlignment="1">
      <alignment horizontal="center" vertical="justify" wrapText="1"/>
      <protection/>
    </xf>
    <xf numFmtId="49" fontId="23" fillId="0" borderId="15" xfId="55" applyNumberFormat="1" applyFont="1" applyFill="1" applyBorder="1" applyAlignment="1">
      <alignment horizontal="center" vertical="justify" wrapText="1"/>
      <protection/>
    </xf>
    <xf numFmtId="0" fontId="28" fillId="0" borderId="18" xfId="53" applyNumberFormat="1" applyFont="1" applyFill="1" applyBorder="1" applyAlignment="1" applyProtection="1">
      <alignment horizontal="center"/>
      <protection hidden="1"/>
    </xf>
    <xf numFmtId="0" fontId="28" fillId="0" borderId="10" xfId="53" applyNumberFormat="1" applyFont="1" applyFill="1" applyBorder="1" applyAlignment="1" applyProtection="1">
      <alignment horizontal="center"/>
      <protection hidden="1"/>
    </xf>
    <xf numFmtId="49" fontId="23" fillId="0" borderId="12" xfId="0" applyNumberFormat="1" applyFont="1" applyBorder="1" applyAlignment="1">
      <alignment horizontal="left" vertical="top" wrapText="1"/>
    </xf>
    <xf numFmtId="3" fontId="25" fillId="0" borderId="18" xfId="53" applyNumberFormat="1" applyFont="1" applyFill="1" applyBorder="1" applyAlignment="1" applyProtection="1">
      <alignment horizontal="center" vertical="top" wrapText="1"/>
      <protection hidden="1"/>
    </xf>
    <xf numFmtId="0" fontId="22" fillId="0" borderId="10" xfId="0" applyNumberFormat="1" applyFont="1" applyFill="1" applyBorder="1" applyAlignment="1">
      <alignment horizontal="left" vertical="top" wrapText="1"/>
    </xf>
    <xf numFmtId="49" fontId="22" fillId="0" borderId="12" xfId="0" applyNumberFormat="1" applyFont="1" applyBorder="1" applyAlignment="1">
      <alignment horizontal="left" vertical="top" wrapText="1"/>
    </xf>
    <xf numFmtId="195" fontId="24" fillId="0" borderId="10" xfId="53" applyNumberFormat="1" applyFont="1" applyFill="1" applyBorder="1" applyAlignment="1" applyProtection="1">
      <alignment vertical="top" wrapText="1"/>
      <protection hidden="1"/>
    </xf>
    <xf numFmtId="195" fontId="22" fillId="0" borderId="10" xfId="53" applyNumberFormat="1" applyFont="1" applyFill="1" applyBorder="1" applyAlignment="1" applyProtection="1">
      <alignment vertical="top" wrapText="1"/>
      <protection hidden="1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23" fillId="0" borderId="15" xfId="53" applyNumberFormat="1" applyFont="1" applyFill="1" applyBorder="1" applyAlignment="1" applyProtection="1">
      <alignment horizontal="center" vertical="center"/>
      <protection hidden="1"/>
    </xf>
    <xf numFmtId="0" fontId="23" fillId="0" borderId="13" xfId="53" applyNumberFormat="1" applyFont="1" applyFill="1" applyBorder="1" applyAlignment="1" applyProtection="1">
      <alignment horizontal="center" vertical="center"/>
      <protection hidden="1"/>
    </xf>
    <xf numFmtId="0" fontId="27" fillId="0" borderId="0" xfId="53" applyNumberFormat="1" applyFont="1" applyFill="1" applyAlignment="1" applyProtection="1">
      <alignment horizontal="center" vertical="center" wrapText="1"/>
      <protection hidden="1"/>
    </xf>
    <xf numFmtId="0" fontId="2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23" fillId="0" borderId="12" xfId="53" applyNumberFormat="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ВЕД_ФУН" xfId="54"/>
    <cellStyle name="Обычный_Лист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Экономическая_классиф" xfId="63"/>
    <cellStyle name="Тысячи_Экономическая_классиф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78.28125" style="0" customWidth="1"/>
    <col min="2" max="2" width="14.7109375" style="0" customWidth="1"/>
    <col min="3" max="3" width="7.28125" style="0" customWidth="1"/>
    <col min="4" max="4" width="14.421875" style="0" customWidth="1"/>
    <col min="5" max="5" width="14.140625" style="0" customWidth="1"/>
    <col min="6" max="6" width="14.28125" style="0" customWidth="1"/>
    <col min="7" max="7" width="14.7109375" style="0" customWidth="1"/>
  </cols>
  <sheetData>
    <row r="1" spans="1:5" ht="12.75">
      <c r="A1" s="12"/>
      <c r="B1" s="12"/>
      <c r="C1" s="12"/>
      <c r="D1" s="12"/>
      <c r="E1" s="12"/>
    </row>
    <row r="2" spans="1:7" ht="54.75" customHeight="1">
      <c r="A2" s="51" t="s">
        <v>134</v>
      </c>
      <c r="B2" s="51"/>
      <c r="C2" s="51"/>
      <c r="D2" s="51"/>
      <c r="E2" s="51"/>
      <c r="F2" s="51"/>
      <c r="G2" s="51"/>
    </row>
    <row r="3" spans="1:7" ht="15">
      <c r="A3" s="14"/>
      <c r="B3" s="14"/>
      <c r="C3" s="14"/>
      <c r="D3" s="13"/>
      <c r="E3" s="15" t="s">
        <v>6</v>
      </c>
      <c r="G3" s="48" t="s">
        <v>137</v>
      </c>
    </row>
    <row r="4" spans="1:7" ht="15">
      <c r="A4" s="52" t="s">
        <v>94</v>
      </c>
      <c r="B4" s="52" t="s">
        <v>58</v>
      </c>
      <c r="C4" s="52" t="s">
        <v>59</v>
      </c>
      <c r="D4" s="49" t="s">
        <v>136</v>
      </c>
      <c r="E4" s="50"/>
      <c r="F4" s="49" t="s">
        <v>135</v>
      </c>
      <c r="G4" s="50"/>
    </row>
    <row r="5" spans="1:7" ht="61.5" customHeight="1">
      <c r="A5" s="53"/>
      <c r="B5" s="53"/>
      <c r="C5" s="53"/>
      <c r="D5" s="32" t="s">
        <v>5</v>
      </c>
      <c r="E5" s="33" t="s">
        <v>2</v>
      </c>
      <c r="F5" s="32" t="s">
        <v>5</v>
      </c>
      <c r="G5" s="33" t="s">
        <v>2</v>
      </c>
    </row>
    <row r="6" spans="1:7" ht="13.5">
      <c r="A6" s="16">
        <v>1</v>
      </c>
      <c r="B6" s="22">
        <v>2</v>
      </c>
      <c r="C6" s="22">
        <v>3</v>
      </c>
      <c r="D6" s="17">
        <v>4</v>
      </c>
      <c r="E6" s="18">
        <v>5</v>
      </c>
      <c r="F6" s="18">
        <v>6</v>
      </c>
      <c r="G6" s="18">
        <v>7</v>
      </c>
    </row>
    <row r="7" spans="1:7" ht="49.5" customHeight="1">
      <c r="A7" s="1" t="s">
        <v>33</v>
      </c>
      <c r="B7" s="34" t="s">
        <v>34</v>
      </c>
      <c r="C7" s="34"/>
      <c r="D7" s="28">
        <f>D8+D9</f>
        <v>80</v>
      </c>
      <c r="E7" s="28"/>
      <c r="F7" s="28">
        <f>F8+F9</f>
        <v>80</v>
      </c>
      <c r="G7" s="47"/>
    </row>
    <row r="8" spans="1:7" ht="42" customHeight="1">
      <c r="A8" s="3" t="s">
        <v>9</v>
      </c>
      <c r="B8" s="35" t="s">
        <v>61</v>
      </c>
      <c r="C8" s="35" t="s">
        <v>60</v>
      </c>
      <c r="D8" s="29">
        <v>10</v>
      </c>
      <c r="E8" s="29"/>
      <c r="F8" s="29">
        <v>10</v>
      </c>
      <c r="G8" s="47"/>
    </row>
    <row r="9" spans="1:7" ht="35.25" customHeight="1">
      <c r="A9" s="23" t="s">
        <v>14</v>
      </c>
      <c r="B9" s="35" t="s">
        <v>61</v>
      </c>
      <c r="C9" s="35" t="s">
        <v>72</v>
      </c>
      <c r="D9" s="29">
        <v>70</v>
      </c>
      <c r="E9" s="29"/>
      <c r="F9" s="29">
        <v>70</v>
      </c>
      <c r="G9" s="47"/>
    </row>
    <row r="10" spans="1:7" ht="93" customHeight="1">
      <c r="A10" s="8" t="s">
        <v>32</v>
      </c>
      <c r="B10" s="37" t="s">
        <v>35</v>
      </c>
      <c r="C10" s="37"/>
      <c r="D10" s="28">
        <f>SUM(D11:D15)</f>
        <v>9598.23282</v>
      </c>
      <c r="E10" s="28">
        <f>SUM(E11:E15)</f>
        <v>9209.05</v>
      </c>
      <c r="F10" s="28">
        <f>SUM(F11:F15)</f>
        <v>9538.9183</v>
      </c>
      <c r="G10" s="28">
        <f>SUM(G11:G15)</f>
        <v>9149.73548</v>
      </c>
    </row>
    <row r="11" spans="1:7" ht="33" customHeight="1">
      <c r="A11" s="6" t="s">
        <v>8</v>
      </c>
      <c r="B11" s="36" t="s">
        <v>65</v>
      </c>
      <c r="C11" s="36" t="s">
        <v>62</v>
      </c>
      <c r="D11" s="29">
        <v>2379.52255</v>
      </c>
      <c r="E11" s="29">
        <v>2201.33973</v>
      </c>
      <c r="F11" s="29">
        <v>2379.52255</v>
      </c>
      <c r="G11" s="29">
        <v>2201.33973</v>
      </c>
    </row>
    <row r="12" spans="1:7" ht="45" customHeight="1">
      <c r="A12" s="3" t="s">
        <v>9</v>
      </c>
      <c r="B12" s="36" t="s">
        <v>65</v>
      </c>
      <c r="C12" s="36" t="s">
        <v>60</v>
      </c>
      <c r="D12" s="29">
        <v>317.16639</v>
      </c>
      <c r="E12" s="29">
        <v>117.16639</v>
      </c>
      <c r="F12" s="29">
        <v>317.16639</v>
      </c>
      <c r="G12" s="29">
        <v>117.16639</v>
      </c>
    </row>
    <row r="13" spans="1:7" ht="45" customHeight="1">
      <c r="A13" s="3" t="s">
        <v>12</v>
      </c>
      <c r="B13" s="36" t="s">
        <v>65</v>
      </c>
      <c r="C13" s="36" t="s">
        <v>63</v>
      </c>
      <c r="D13" s="29">
        <v>6888</v>
      </c>
      <c r="E13" s="29">
        <v>6888</v>
      </c>
      <c r="F13" s="29">
        <v>6828.68548</v>
      </c>
      <c r="G13" s="29">
        <v>6828.68548</v>
      </c>
    </row>
    <row r="14" spans="1:7" ht="24" customHeight="1">
      <c r="A14" s="3" t="s">
        <v>13</v>
      </c>
      <c r="B14" s="36" t="s">
        <v>35</v>
      </c>
      <c r="C14" s="36" t="s">
        <v>76</v>
      </c>
      <c r="D14" s="29">
        <v>11</v>
      </c>
      <c r="E14" s="29"/>
      <c r="F14" s="29">
        <v>11</v>
      </c>
      <c r="G14" s="47"/>
    </row>
    <row r="15" spans="1:7" ht="32.25" customHeight="1">
      <c r="A15" s="7" t="s">
        <v>10</v>
      </c>
      <c r="B15" s="36" t="s">
        <v>65</v>
      </c>
      <c r="C15" s="36" t="s">
        <v>64</v>
      </c>
      <c r="D15" s="29">
        <v>2.54388</v>
      </c>
      <c r="E15" s="29">
        <v>2.54388</v>
      </c>
      <c r="F15" s="29">
        <v>2.54388</v>
      </c>
      <c r="G15" s="29">
        <v>2.54388</v>
      </c>
    </row>
    <row r="16" spans="1:7" ht="48" customHeight="1">
      <c r="A16" s="1" t="s">
        <v>24</v>
      </c>
      <c r="B16" s="37" t="s">
        <v>36</v>
      </c>
      <c r="C16" s="37"/>
      <c r="D16" s="28">
        <f>D17+D18</f>
        <v>525.9</v>
      </c>
      <c r="E16" s="28"/>
      <c r="F16" s="28">
        <f>F17+F18</f>
        <v>525.9</v>
      </c>
      <c r="G16" s="47"/>
    </row>
    <row r="17" spans="1:7" ht="39" customHeight="1">
      <c r="A17" s="3" t="s">
        <v>9</v>
      </c>
      <c r="B17" s="36" t="s">
        <v>66</v>
      </c>
      <c r="C17" s="36" t="s">
        <v>60</v>
      </c>
      <c r="D17" s="29">
        <v>50</v>
      </c>
      <c r="E17" s="29"/>
      <c r="F17" s="29">
        <v>50</v>
      </c>
      <c r="G17" s="47"/>
    </row>
    <row r="18" spans="1:7" ht="39" customHeight="1">
      <c r="A18" s="3" t="s">
        <v>13</v>
      </c>
      <c r="B18" s="36" t="s">
        <v>36</v>
      </c>
      <c r="C18" s="36" t="s">
        <v>76</v>
      </c>
      <c r="D18" s="29">
        <v>475.9</v>
      </c>
      <c r="E18" s="29"/>
      <c r="F18" s="29">
        <v>475.9</v>
      </c>
      <c r="G18" s="47"/>
    </row>
    <row r="19" spans="1:7" ht="37.5" customHeight="1">
      <c r="A19" s="24" t="s">
        <v>25</v>
      </c>
      <c r="B19" s="37" t="s">
        <v>37</v>
      </c>
      <c r="C19" s="37"/>
      <c r="D19" s="28">
        <f>D20</f>
        <v>1993.32001</v>
      </c>
      <c r="E19" s="28">
        <f>E20</f>
        <v>1484.22607</v>
      </c>
      <c r="F19" s="28">
        <f>F20</f>
        <v>1993.32</v>
      </c>
      <c r="G19" s="28">
        <f>G20</f>
        <v>1484.22606</v>
      </c>
    </row>
    <row r="20" spans="1:7" ht="36.75" customHeight="1">
      <c r="A20" s="9" t="s">
        <v>12</v>
      </c>
      <c r="B20" s="36" t="s">
        <v>67</v>
      </c>
      <c r="C20" s="36" t="s">
        <v>63</v>
      </c>
      <c r="D20" s="29">
        <v>1993.32001</v>
      </c>
      <c r="E20" s="29">
        <v>1484.22607</v>
      </c>
      <c r="F20" s="29">
        <v>1993.32</v>
      </c>
      <c r="G20" s="29">
        <v>1484.22606</v>
      </c>
    </row>
    <row r="21" spans="1:7" ht="38.25" customHeight="1">
      <c r="A21" s="25" t="s">
        <v>20</v>
      </c>
      <c r="B21" s="37" t="s">
        <v>38</v>
      </c>
      <c r="C21" s="37"/>
      <c r="D21" s="28">
        <f>SUM(D22:D25)</f>
        <v>33723.68914</v>
      </c>
      <c r="E21" s="28">
        <f>SUM(E22:E25)</f>
        <v>30484.32934</v>
      </c>
      <c r="F21" s="28">
        <f>SUM(F22:F25)</f>
        <v>33723.68914</v>
      </c>
      <c r="G21" s="28">
        <f>SUM(G22:G25)</f>
        <v>30484.32934</v>
      </c>
    </row>
    <row r="22" spans="1:7" ht="38.25" customHeight="1">
      <c r="A22" s="3" t="s">
        <v>11</v>
      </c>
      <c r="B22" s="36" t="s">
        <v>69</v>
      </c>
      <c r="C22" s="36" t="s">
        <v>68</v>
      </c>
      <c r="D22" s="29">
        <v>683.91134</v>
      </c>
      <c r="E22" s="29"/>
      <c r="F22" s="29">
        <v>683.91134</v>
      </c>
      <c r="G22" s="47"/>
    </row>
    <row r="23" spans="1:7" ht="38.25" customHeight="1">
      <c r="A23" s="3" t="s">
        <v>9</v>
      </c>
      <c r="B23" s="36" t="s">
        <v>69</v>
      </c>
      <c r="C23" s="36" t="s">
        <v>60</v>
      </c>
      <c r="D23" s="29">
        <v>904.83875</v>
      </c>
      <c r="E23" s="29"/>
      <c r="F23" s="29">
        <v>904.83875</v>
      </c>
      <c r="G23" s="47"/>
    </row>
    <row r="24" spans="1:7" ht="66.75" customHeight="1">
      <c r="A24" s="21" t="s">
        <v>115</v>
      </c>
      <c r="B24" s="36" t="s">
        <v>69</v>
      </c>
      <c r="C24" s="36" t="s">
        <v>116</v>
      </c>
      <c r="D24" s="29">
        <v>32112.16005</v>
      </c>
      <c r="E24" s="29">
        <v>30484.32934</v>
      </c>
      <c r="F24" s="29">
        <v>32112.16005</v>
      </c>
      <c r="G24" s="29">
        <v>30484.32934</v>
      </c>
    </row>
    <row r="25" spans="1:7" ht="38.25" customHeight="1">
      <c r="A25" s="3" t="s">
        <v>10</v>
      </c>
      <c r="B25" s="36" t="s">
        <v>69</v>
      </c>
      <c r="C25" s="36" t="s">
        <v>64</v>
      </c>
      <c r="D25" s="29">
        <v>22.779</v>
      </c>
      <c r="E25" s="29"/>
      <c r="F25" s="29">
        <v>22.779</v>
      </c>
      <c r="G25" s="47"/>
    </row>
    <row r="26" spans="1:7" ht="64.5" customHeight="1">
      <c r="A26" s="5" t="s">
        <v>114</v>
      </c>
      <c r="B26" s="37" t="s">
        <v>107</v>
      </c>
      <c r="C26" s="37"/>
      <c r="D26" s="28">
        <f>D27</f>
        <v>500</v>
      </c>
      <c r="E26" s="28"/>
      <c r="F26" s="28">
        <f>F27</f>
        <v>500</v>
      </c>
      <c r="G26" s="47"/>
    </row>
    <row r="27" spans="1:7" ht="38.25" customHeight="1">
      <c r="A27" s="23" t="s">
        <v>14</v>
      </c>
      <c r="B27" s="36" t="s">
        <v>107</v>
      </c>
      <c r="C27" s="36" t="s">
        <v>72</v>
      </c>
      <c r="D27" s="29">
        <v>500</v>
      </c>
      <c r="E27" s="29"/>
      <c r="F27" s="29">
        <v>500</v>
      </c>
      <c r="G27" s="47"/>
    </row>
    <row r="28" spans="1:7" ht="64.5" customHeight="1">
      <c r="A28" s="5" t="s">
        <v>26</v>
      </c>
      <c r="B28" s="37" t="s">
        <v>39</v>
      </c>
      <c r="C28" s="37"/>
      <c r="D28" s="28">
        <f>D29+D30</f>
        <v>100</v>
      </c>
      <c r="E28" s="28"/>
      <c r="F28" s="28">
        <f>F29+F30</f>
        <v>100</v>
      </c>
      <c r="G28" s="47"/>
    </row>
    <row r="29" spans="1:7" ht="52.5" customHeight="1">
      <c r="A29" s="3" t="s">
        <v>9</v>
      </c>
      <c r="B29" s="36" t="s">
        <v>70</v>
      </c>
      <c r="C29" s="36" t="s">
        <v>60</v>
      </c>
      <c r="D29" s="29">
        <v>50</v>
      </c>
      <c r="E29" s="29"/>
      <c r="F29" s="29">
        <v>50</v>
      </c>
      <c r="G29" s="47"/>
    </row>
    <row r="30" spans="1:7" ht="33" customHeight="1">
      <c r="A30" s="3" t="s">
        <v>7</v>
      </c>
      <c r="B30" s="36" t="s">
        <v>39</v>
      </c>
      <c r="C30" s="36" t="s">
        <v>128</v>
      </c>
      <c r="D30" s="29">
        <v>50</v>
      </c>
      <c r="E30" s="29"/>
      <c r="F30" s="29">
        <v>50</v>
      </c>
      <c r="G30" s="47"/>
    </row>
    <row r="31" spans="1:7" ht="65.25" customHeight="1">
      <c r="A31" s="1" t="s">
        <v>31</v>
      </c>
      <c r="B31" s="37" t="s">
        <v>40</v>
      </c>
      <c r="C31" s="37"/>
      <c r="D31" s="28">
        <f>D32</f>
        <v>20</v>
      </c>
      <c r="E31" s="28"/>
      <c r="F31" s="28">
        <f>F32</f>
        <v>20</v>
      </c>
      <c r="G31" s="47"/>
    </row>
    <row r="32" spans="1:7" ht="44.25" customHeight="1">
      <c r="A32" s="3" t="s">
        <v>9</v>
      </c>
      <c r="B32" s="36" t="s">
        <v>71</v>
      </c>
      <c r="C32" s="36" t="s">
        <v>60</v>
      </c>
      <c r="D32" s="29">
        <v>20</v>
      </c>
      <c r="E32" s="29"/>
      <c r="F32" s="29">
        <v>20</v>
      </c>
      <c r="G32" s="47"/>
    </row>
    <row r="33" spans="1:7" ht="51" customHeight="1">
      <c r="A33" s="1" t="s">
        <v>105</v>
      </c>
      <c r="B33" s="37" t="s">
        <v>41</v>
      </c>
      <c r="C33" s="37"/>
      <c r="D33" s="28">
        <f>D34+D35+D36</f>
        <v>196</v>
      </c>
      <c r="E33" s="28"/>
      <c r="F33" s="28">
        <f>F34+F35+F36</f>
        <v>196</v>
      </c>
      <c r="G33" s="47"/>
    </row>
    <row r="34" spans="1:7" ht="45" customHeight="1">
      <c r="A34" s="3" t="s">
        <v>9</v>
      </c>
      <c r="B34" s="36" t="s">
        <v>73</v>
      </c>
      <c r="C34" s="36" t="s">
        <v>60</v>
      </c>
      <c r="D34" s="29">
        <v>3.8298</v>
      </c>
      <c r="E34" s="29"/>
      <c r="F34" s="29">
        <v>3.8298</v>
      </c>
      <c r="G34" s="47"/>
    </row>
    <row r="35" spans="1:7" ht="26.25" customHeight="1">
      <c r="A35" s="3" t="s">
        <v>13</v>
      </c>
      <c r="B35" s="36" t="s">
        <v>73</v>
      </c>
      <c r="C35" s="36" t="s">
        <v>76</v>
      </c>
      <c r="D35" s="29">
        <v>8.83806</v>
      </c>
      <c r="E35" s="29"/>
      <c r="F35" s="29">
        <v>8.83806</v>
      </c>
      <c r="G35" s="47"/>
    </row>
    <row r="36" spans="1:7" ht="26.25" customHeight="1">
      <c r="A36" s="3" t="s">
        <v>14</v>
      </c>
      <c r="B36" s="36" t="s">
        <v>41</v>
      </c>
      <c r="C36" s="36" t="s">
        <v>72</v>
      </c>
      <c r="D36" s="29">
        <v>183.33214</v>
      </c>
      <c r="E36" s="29"/>
      <c r="F36" s="29">
        <v>183.33214</v>
      </c>
      <c r="G36" s="47"/>
    </row>
    <row r="37" spans="1:7" ht="64.5" customHeight="1">
      <c r="A37" s="1" t="s">
        <v>106</v>
      </c>
      <c r="B37" s="37" t="s">
        <v>42</v>
      </c>
      <c r="C37" s="37"/>
      <c r="D37" s="28">
        <f>SUM(D38:D38)</f>
        <v>195.93897</v>
      </c>
      <c r="E37" s="28">
        <f>SUM(E38:E38)</f>
        <v>77.4</v>
      </c>
      <c r="F37" s="28">
        <f>SUM(F38:F38)</f>
        <v>195.93897</v>
      </c>
      <c r="G37" s="28">
        <f>SUM(G38:G38)</f>
        <v>77.4</v>
      </c>
    </row>
    <row r="38" spans="1:7" ht="22.5" customHeight="1">
      <c r="A38" s="3" t="s">
        <v>14</v>
      </c>
      <c r="B38" s="36" t="s">
        <v>74</v>
      </c>
      <c r="C38" s="36" t="s">
        <v>72</v>
      </c>
      <c r="D38" s="29">
        <v>195.93897</v>
      </c>
      <c r="E38" s="29">
        <v>77.4</v>
      </c>
      <c r="F38" s="29">
        <v>195.93897</v>
      </c>
      <c r="G38" s="29">
        <v>77.4</v>
      </c>
    </row>
    <row r="39" spans="1:7" ht="55.5" customHeight="1">
      <c r="A39" s="25" t="s">
        <v>15</v>
      </c>
      <c r="B39" s="37" t="s">
        <v>43</v>
      </c>
      <c r="C39" s="37"/>
      <c r="D39" s="28">
        <f>D40</f>
        <v>4454.53157</v>
      </c>
      <c r="E39" s="28">
        <f>E40</f>
        <v>4366.42049</v>
      </c>
      <c r="F39" s="28">
        <f>F40</f>
        <v>4454.53157</v>
      </c>
      <c r="G39" s="28">
        <f>G40</f>
        <v>4366.42049</v>
      </c>
    </row>
    <row r="40" spans="1:7" ht="42" customHeight="1">
      <c r="A40" s="9" t="s">
        <v>12</v>
      </c>
      <c r="B40" s="36" t="s">
        <v>75</v>
      </c>
      <c r="C40" s="36" t="s">
        <v>63</v>
      </c>
      <c r="D40" s="29">
        <v>4454.53157</v>
      </c>
      <c r="E40" s="29">
        <v>4366.42049</v>
      </c>
      <c r="F40" s="29">
        <v>4454.53157</v>
      </c>
      <c r="G40" s="29">
        <v>4366.42049</v>
      </c>
    </row>
    <row r="41" spans="1:7" ht="40.5" customHeight="1">
      <c r="A41" s="25" t="s">
        <v>17</v>
      </c>
      <c r="B41" s="37" t="s">
        <v>44</v>
      </c>
      <c r="C41" s="37"/>
      <c r="D41" s="28">
        <f>SUM(D42:D44)</f>
        <v>39.5</v>
      </c>
      <c r="E41" s="28"/>
      <c r="F41" s="28">
        <f>SUM(F42:F44)</f>
        <v>39.5</v>
      </c>
      <c r="G41" s="47"/>
    </row>
    <row r="42" spans="1:7" ht="40.5" customHeight="1">
      <c r="A42" s="3" t="s">
        <v>9</v>
      </c>
      <c r="B42" s="36" t="s">
        <v>77</v>
      </c>
      <c r="C42" s="36" t="s">
        <v>60</v>
      </c>
      <c r="D42" s="29">
        <v>14.91</v>
      </c>
      <c r="E42" s="29"/>
      <c r="F42" s="29">
        <v>14.91</v>
      </c>
      <c r="G42" s="47"/>
    </row>
    <row r="43" spans="1:7" ht="29.25" customHeight="1">
      <c r="A43" s="3" t="s">
        <v>13</v>
      </c>
      <c r="B43" s="36" t="s">
        <v>77</v>
      </c>
      <c r="C43" s="36" t="s">
        <v>76</v>
      </c>
      <c r="D43" s="29">
        <v>17.64</v>
      </c>
      <c r="E43" s="29"/>
      <c r="F43" s="29">
        <v>17.64</v>
      </c>
      <c r="G43" s="47"/>
    </row>
    <row r="44" spans="1:7" ht="24" customHeight="1">
      <c r="A44" s="3" t="s">
        <v>14</v>
      </c>
      <c r="B44" s="36" t="s">
        <v>77</v>
      </c>
      <c r="C44" s="36" t="s">
        <v>72</v>
      </c>
      <c r="D44" s="29">
        <v>6.95</v>
      </c>
      <c r="E44" s="29"/>
      <c r="F44" s="29">
        <v>6.95</v>
      </c>
      <c r="G44" s="47"/>
    </row>
    <row r="45" spans="1:7" ht="54" customHeight="1">
      <c r="A45" s="25" t="s">
        <v>27</v>
      </c>
      <c r="B45" s="37" t="s">
        <v>45</v>
      </c>
      <c r="C45" s="37"/>
      <c r="D45" s="28">
        <f>SUM(D46:D50)</f>
        <v>22684.69062</v>
      </c>
      <c r="E45" s="28">
        <f>SUM(E46:E50)</f>
        <v>414</v>
      </c>
      <c r="F45" s="28">
        <f>SUM(F46:F50)</f>
        <v>22684.69062</v>
      </c>
      <c r="G45" s="28">
        <f>SUM(G46:G50)</f>
        <v>414</v>
      </c>
    </row>
    <row r="46" spans="1:7" ht="26.25" customHeight="1">
      <c r="A46" s="2" t="s">
        <v>8</v>
      </c>
      <c r="B46" s="36" t="s">
        <v>79</v>
      </c>
      <c r="C46" s="36" t="s">
        <v>62</v>
      </c>
      <c r="D46" s="29">
        <v>6792.13206</v>
      </c>
      <c r="E46" s="29"/>
      <c r="F46" s="29">
        <v>6792.13206</v>
      </c>
      <c r="G46" s="29"/>
    </row>
    <row r="47" spans="1:7" ht="34.5" customHeight="1">
      <c r="A47" s="3" t="s">
        <v>9</v>
      </c>
      <c r="B47" s="36" t="s">
        <v>79</v>
      </c>
      <c r="C47" s="36" t="s">
        <v>60</v>
      </c>
      <c r="D47" s="29">
        <v>357.61906</v>
      </c>
      <c r="E47" s="29"/>
      <c r="F47" s="29">
        <v>357.61906</v>
      </c>
      <c r="G47" s="29"/>
    </row>
    <row r="48" spans="1:7" ht="21" customHeight="1">
      <c r="A48" s="11" t="s">
        <v>4</v>
      </c>
      <c r="B48" s="36" t="s">
        <v>79</v>
      </c>
      <c r="C48" s="36" t="s">
        <v>78</v>
      </c>
      <c r="D48" s="29">
        <v>15527</v>
      </c>
      <c r="E48" s="29">
        <v>414</v>
      </c>
      <c r="F48" s="29">
        <v>15527</v>
      </c>
      <c r="G48" s="29">
        <v>414</v>
      </c>
    </row>
    <row r="49" spans="1:7" ht="21" customHeight="1">
      <c r="A49" s="11" t="s">
        <v>129</v>
      </c>
      <c r="B49" s="36" t="s">
        <v>45</v>
      </c>
      <c r="C49" s="36" t="s">
        <v>130</v>
      </c>
      <c r="D49" s="29">
        <v>6.31466</v>
      </c>
      <c r="E49" s="29"/>
      <c r="F49" s="29">
        <v>6.31466</v>
      </c>
      <c r="G49" s="29"/>
    </row>
    <row r="50" spans="1:7" ht="27" customHeight="1">
      <c r="A50" s="11" t="s">
        <v>10</v>
      </c>
      <c r="B50" s="36" t="s">
        <v>79</v>
      </c>
      <c r="C50" s="36" t="s">
        <v>64</v>
      </c>
      <c r="D50" s="29">
        <v>1.62484</v>
      </c>
      <c r="E50" s="29"/>
      <c r="F50" s="29">
        <v>1.62484</v>
      </c>
      <c r="G50" s="29"/>
    </row>
    <row r="51" spans="1:7" ht="81.75" customHeight="1">
      <c r="A51" s="25" t="s">
        <v>19</v>
      </c>
      <c r="B51" s="37" t="s">
        <v>46</v>
      </c>
      <c r="C51" s="37"/>
      <c r="D51" s="28">
        <f>D52</f>
        <v>3835.00028</v>
      </c>
      <c r="E51" s="28"/>
      <c r="F51" s="28">
        <f>F52</f>
        <v>3835.00028</v>
      </c>
      <c r="G51" s="47"/>
    </row>
    <row r="52" spans="1:7" ht="33" customHeight="1">
      <c r="A52" s="3" t="s">
        <v>13</v>
      </c>
      <c r="B52" s="36" t="s">
        <v>80</v>
      </c>
      <c r="C52" s="36" t="s">
        <v>76</v>
      </c>
      <c r="D52" s="29">
        <v>3835.00028</v>
      </c>
      <c r="E52" s="29"/>
      <c r="F52" s="29">
        <v>3835.00028</v>
      </c>
      <c r="G52" s="47"/>
    </row>
    <row r="53" spans="1:7" ht="45" customHeight="1">
      <c r="A53" s="1" t="s">
        <v>131</v>
      </c>
      <c r="B53" s="37" t="s">
        <v>132</v>
      </c>
      <c r="C53" s="37"/>
      <c r="D53" s="28">
        <f>D54+D55</f>
        <v>1157.01944</v>
      </c>
      <c r="E53" s="28"/>
      <c r="F53" s="28">
        <f>F54+F55</f>
        <v>1157.01944</v>
      </c>
      <c r="G53" s="47"/>
    </row>
    <row r="54" spans="1:7" ht="33" customHeight="1">
      <c r="A54" s="2" t="s">
        <v>8</v>
      </c>
      <c r="B54" s="36" t="s">
        <v>132</v>
      </c>
      <c r="C54" s="36" t="s">
        <v>62</v>
      </c>
      <c r="D54" s="29">
        <v>1133.0589</v>
      </c>
      <c r="E54" s="29"/>
      <c r="F54" s="29">
        <v>1133.0589</v>
      </c>
      <c r="G54" s="47"/>
    </row>
    <row r="55" spans="1:7" ht="33" customHeight="1">
      <c r="A55" s="3" t="s">
        <v>9</v>
      </c>
      <c r="B55" s="36" t="s">
        <v>132</v>
      </c>
      <c r="C55" s="36" t="s">
        <v>60</v>
      </c>
      <c r="D55" s="29">
        <v>23.96054</v>
      </c>
      <c r="E55" s="29"/>
      <c r="F55" s="29">
        <v>23.96054</v>
      </c>
      <c r="G55" s="47"/>
    </row>
    <row r="56" spans="1:7" ht="38.25" customHeight="1">
      <c r="A56" s="46" t="s">
        <v>124</v>
      </c>
      <c r="B56" s="37" t="s">
        <v>126</v>
      </c>
      <c r="C56" s="37"/>
      <c r="D56" s="28">
        <f>D57</f>
        <v>3759.872</v>
      </c>
      <c r="E56" s="28">
        <f>E57</f>
        <v>3759.872</v>
      </c>
      <c r="F56" s="28">
        <f>F57</f>
        <v>3759.872</v>
      </c>
      <c r="G56" s="28">
        <f>G57</f>
        <v>3759.872</v>
      </c>
    </row>
    <row r="57" spans="1:7" ht="33" customHeight="1">
      <c r="A57" s="3" t="s">
        <v>125</v>
      </c>
      <c r="B57" s="36" t="s">
        <v>126</v>
      </c>
      <c r="C57" s="36" t="s">
        <v>127</v>
      </c>
      <c r="D57" s="29">
        <v>3759.872</v>
      </c>
      <c r="E57" s="29">
        <v>3759.872</v>
      </c>
      <c r="F57" s="29">
        <v>3759.872</v>
      </c>
      <c r="G57" s="29">
        <v>3759.872</v>
      </c>
    </row>
    <row r="58" spans="1:7" ht="51" customHeight="1">
      <c r="A58" s="25" t="s">
        <v>18</v>
      </c>
      <c r="B58" s="37" t="s">
        <v>47</v>
      </c>
      <c r="C58" s="37"/>
      <c r="D58" s="28">
        <f>SUM(D59:D64)</f>
        <v>17783.496839999996</v>
      </c>
      <c r="E58" s="28">
        <f>SUM(E59:E64)</f>
        <v>811.02282</v>
      </c>
      <c r="F58" s="28">
        <f>SUM(F59:F64)</f>
        <v>17653.474019999998</v>
      </c>
      <c r="G58" s="28">
        <f>SUM(G59:G64)</f>
        <v>681</v>
      </c>
    </row>
    <row r="59" spans="1:7" ht="33" customHeight="1">
      <c r="A59" s="2" t="s">
        <v>8</v>
      </c>
      <c r="B59" s="36" t="s">
        <v>81</v>
      </c>
      <c r="C59" s="36" t="s">
        <v>62</v>
      </c>
      <c r="D59" s="29">
        <v>14461.69941</v>
      </c>
      <c r="E59" s="29">
        <v>507.12132</v>
      </c>
      <c r="F59" s="29">
        <v>14459.77809</v>
      </c>
      <c r="G59" s="29">
        <v>505.2</v>
      </c>
    </row>
    <row r="60" spans="1:7" ht="42" customHeight="1">
      <c r="A60" s="3" t="s">
        <v>9</v>
      </c>
      <c r="B60" s="36" t="s">
        <v>81</v>
      </c>
      <c r="C60" s="36" t="s">
        <v>60</v>
      </c>
      <c r="D60" s="29">
        <v>2030.91673</v>
      </c>
      <c r="E60" s="29">
        <v>303.9015</v>
      </c>
      <c r="F60" s="29">
        <v>1902.81523</v>
      </c>
      <c r="G60" s="29">
        <v>175.8</v>
      </c>
    </row>
    <row r="61" spans="1:7" ht="42" customHeight="1">
      <c r="A61" s="10" t="s">
        <v>12</v>
      </c>
      <c r="B61" s="36" t="s">
        <v>47</v>
      </c>
      <c r="C61" s="36" t="s">
        <v>63</v>
      </c>
      <c r="D61" s="29">
        <v>968.193</v>
      </c>
      <c r="E61" s="29"/>
      <c r="F61" s="29">
        <v>968.193</v>
      </c>
      <c r="G61" s="47"/>
    </row>
    <row r="62" spans="1:7" ht="32.25" customHeight="1">
      <c r="A62" s="3" t="s">
        <v>14</v>
      </c>
      <c r="B62" s="36" t="s">
        <v>81</v>
      </c>
      <c r="C62" s="36" t="s">
        <v>72</v>
      </c>
      <c r="D62" s="29">
        <v>179.8</v>
      </c>
      <c r="E62" s="29"/>
      <c r="F62" s="29">
        <v>179.8</v>
      </c>
      <c r="G62" s="47"/>
    </row>
    <row r="63" spans="1:7" ht="51.75" customHeight="1">
      <c r="A63" s="4" t="s">
        <v>133</v>
      </c>
      <c r="B63" s="36" t="s">
        <v>47</v>
      </c>
      <c r="C63" s="36" t="s">
        <v>98</v>
      </c>
      <c r="D63" s="29">
        <v>100</v>
      </c>
      <c r="E63" s="29"/>
      <c r="F63" s="29">
        <v>100</v>
      </c>
      <c r="G63" s="47"/>
    </row>
    <row r="64" spans="1:7" ht="27" customHeight="1">
      <c r="A64" s="11" t="s">
        <v>10</v>
      </c>
      <c r="B64" s="36" t="s">
        <v>81</v>
      </c>
      <c r="C64" s="36" t="s">
        <v>64</v>
      </c>
      <c r="D64" s="29">
        <v>42.8877</v>
      </c>
      <c r="E64" s="29"/>
      <c r="F64" s="29">
        <v>42.8877</v>
      </c>
      <c r="G64" s="47"/>
    </row>
    <row r="65" spans="1:7" ht="66" customHeight="1">
      <c r="A65" s="25" t="s">
        <v>21</v>
      </c>
      <c r="B65" s="37" t="s">
        <v>48</v>
      </c>
      <c r="C65" s="37"/>
      <c r="D65" s="28">
        <f>SUM(D66:D67)</f>
        <v>2569.39613</v>
      </c>
      <c r="E65" s="28">
        <f>SUM(E66:E67)</f>
        <v>85.664</v>
      </c>
      <c r="F65" s="28">
        <f>SUM(F66:F67)</f>
        <v>2569.39613</v>
      </c>
      <c r="G65" s="28">
        <f>SUM(G66:G67)</f>
        <v>85.664</v>
      </c>
    </row>
    <row r="66" spans="1:7" ht="36" customHeight="1">
      <c r="A66" s="2" t="s">
        <v>8</v>
      </c>
      <c r="B66" s="36" t="s">
        <v>82</v>
      </c>
      <c r="C66" s="36" t="s">
        <v>62</v>
      </c>
      <c r="D66" s="29">
        <v>2096.41279</v>
      </c>
      <c r="E66" s="29"/>
      <c r="F66" s="29">
        <v>2096.41279</v>
      </c>
      <c r="G66" s="29"/>
    </row>
    <row r="67" spans="1:7" ht="30.75" customHeight="1">
      <c r="A67" s="3" t="s">
        <v>9</v>
      </c>
      <c r="B67" s="36" t="s">
        <v>82</v>
      </c>
      <c r="C67" s="36" t="s">
        <v>60</v>
      </c>
      <c r="D67" s="29">
        <v>472.98334</v>
      </c>
      <c r="E67" s="29">
        <v>85.664</v>
      </c>
      <c r="F67" s="29">
        <v>472.98334</v>
      </c>
      <c r="G67" s="29">
        <v>85.664</v>
      </c>
    </row>
    <row r="68" spans="1:7" ht="67.5" customHeight="1">
      <c r="A68" s="25" t="s">
        <v>28</v>
      </c>
      <c r="B68" s="37" t="s">
        <v>49</v>
      </c>
      <c r="C68" s="37"/>
      <c r="D68" s="28">
        <f>D69</f>
        <v>9785.54893</v>
      </c>
      <c r="E68" s="28"/>
      <c r="F68" s="28">
        <f>F69</f>
        <v>9785.54893</v>
      </c>
      <c r="G68" s="47"/>
    </row>
    <row r="69" spans="1:7" ht="33.75" customHeight="1">
      <c r="A69" s="3" t="s">
        <v>13</v>
      </c>
      <c r="B69" s="36" t="s">
        <v>83</v>
      </c>
      <c r="C69" s="36" t="s">
        <v>76</v>
      </c>
      <c r="D69" s="29">
        <v>9785.54893</v>
      </c>
      <c r="E69" s="29"/>
      <c r="F69" s="29">
        <v>9785.54893</v>
      </c>
      <c r="G69" s="47"/>
    </row>
    <row r="70" spans="1:7" ht="62.25" customHeight="1">
      <c r="A70" s="1" t="s">
        <v>95</v>
      </c>
      <c r="B70" s="37" t="s">
        <v>97</v>
      </c>
      <c r="C70" s="36"/>
      <c r="D70" s="28">
        <f>D71+D72+D73+D74</f>
        <v>12402.886690000001</v>
      </c>
      <c r="E70" s="28">
        <f>E71+E72+E73+E74</f>
        <v>11634.597</v>
      </c>
      <c r="F70" s="28">
        <f>F71+F72+F73+F74</f>
        <v>12402.886690000001</v>
      </c>
      <c r="G70" s="28">
        <f>G71+G72+G73+G74</f>
        <v>11634.597</v>
      </c>
    </row>
    <row r="71" spans="1:7" ht="33.75" customHeight="1">
      <c r="A71" s="3" t="s">
        <v>11</v>
      </c>
      <c r="B71" s="36" t="s">
        <v>97</v>
      </c>
      <c r="C71" s="36" t="s">
        <v>68</v>
      </c>
      <c r="D71" s="29">
        <v>3320.66076</v>
      </c>
      <c r="E71" s="29">
        <v>2571.54907</v>
      </c>
      <c r="F71" s="29">
        <v>3320.66076</v>
      </c>
      <c r="G71" s="29">
        <v>2571.54907</v>
      </c>
    </row>
    <row r="72" spans="1:7" ht="33.75" customHeight="1">
      <c r="A72" s="3" t="s">
        <v>9</v>
      </c>
      <c r="B72" s="36" t="s">
        <v>97</v>
      </c>
      <c r="C72" s="36" t="s">
        <v>60</v>
      </c>
      <c r="D72" s="29">
        <v>499.86446</v>
      </c>
      <c r="E72" s="29">
        <v>480.68646</v>
      </c>
      <c r="F72" s="29">
        <v>499.86446</v>
      </c>
      <c r="G72" s="29">
        <v>480.68646</v>
      </c>
    </row>
    <row r="73" spans="1:7" ht="33.75" customHeight="1">
      <c r="A73" s="2" t="s">
        <v>96</v>
      </c>
      <c r="B73" s="36" t="s">
        <v>97</v>
      </c>
      <c r="C73" s="36" t="s">
        <v>98</v>
      </c>
      <c r="D73" s="29">
        <v>8577.9</v>
      </c>
      <c r="E73" s="29">
        <v>8577.9</v>
      </c>
      <c r="F73" s="29">
        <v>8577.9</v>
      </c>
      <c r="G73" s="29">
        <v>8577.9</v>
      </c>
    </row>
    <row r="74" spans="1:7" ht="33.75" customHeight="1">
      <c r="A74" s="11" t="s">
        <v>10</v>
      </c>
      <c r="B74" s="36" t="s">
        <v>97</v>
      </c>
      <c r="C74" s="36" t="s">
        <v>64</v>
      </c>
      <c r="D74" s="29">
        <v>4.46147</v>
      </c>
      <c r="E74" s="29">
        <v>4.46147</v>
      </c>
      <c r="F74" s="29">
        <v>4.46147</v>
      </c>
      <c r="G74" s="29">
        <v>4.46147</v>
      </c>
    </row>
    <row r="75" spans="1:7" ht="53.25" customHeight="1">
      <c r="A75" s="25" t="s">
        <v>29</v>
      </c>
      <c r="B75" s="37" t="s">
        <v>50</v>
      </c>
      <c r="C75" s="37"/>
      <c r="D75" s="28">
        <f>D76</f>
        <v>36919.83587</v>
      </c>
      <c r="E75" s="28">
        <f>E76</f>
        <v>12792.4</v>
      </c>
      <c r="F75" s="28">
        <f>F76</f>
        <v>36919.83587</v>
      </c>
      <c r="G75" s="28">
        <f>G76</f>
        <v>12792.4</v>
      </c>
    </row>
    <row r="76" spans="1:7" ht="30.75" customHeight="1">
      <c r="A76" s="19" t="s">
        <v>14</v>
      </c>
      <c r="B76" s="36" t="s">
        <v>84</v>
      </c>
      <c r="C76" s="36" t="s">
        <v>72</v>
      </c>
      <c r="D76" s="29">
        <v>36919.83587</v>
      </c>
      <c r="E76" s="29">
        <v>12792.4</v>
      </c>
      <c r="F76" s="29">
        <v>36919.83587</v>
      </c>
      <c r="G76" s="29">
        <v>12792.4</v>
      </c>
    </row>
    <row r="77" spans="1:7" ht="66.75" customHeight="1">
      <c r="A77" s="25" t="s">
        <v>23</v>
      </c>
      <c r="B77" s="37" t="s">
        <v>51</v>
      </c>
      <c r="C77" s="37"/>
      <c r="D77" s="28">
        <f>D78+D79+D80</f>
        <v>1696.97166</v>
      </c>
      <c r="E77" s="28"/>
      <c r="F77" s="28">
        <f>F78+F79+F80</f>
        <v>1696.97166</v>
      </c>
      <c r="G77" s="28"/>
    </row>
    <row r="78" spans="1:7" ht="33" customHeight="1">
      <c r="A78" s="3" t="s">
        <v>11</v>
      </c>
      <c r="B78" s="36" t="s">
        <v>85</v>
      </c>
      <c r="C78" s="36" t="s">
        <v>68</v>
      </c>
      <c r="D78" s="29">
        <v>1591.02637</v>
      </c>
      <c r="E78" s="29"/>
      <c r="F78" s="29">
        <v>1591.02637</v>
      </c>
      <c r="G78" s="47"/>
    </row>
    <row r="79" spans="1:7" ht="42" customHeight="1">
      <c r="A79" s="3" t="s">
        <v>9</v>
      </c>
      <c r="B79" s="36" t="s">
        <v>85</v>
      </c>
      <c r="C79" s="36" t="s">
        <v>60</v>
      </c>
      <c r="D79" s="29">
        <v>103.74803</v>
      </c>
      <c r="E79" s="29"/>
      <c r="F79" s="29">
        <v>103.74803</v>
      </c>
      <c r="G79" s="47"/>
    </row>
    <row r="80" spans="1:7" ht="24" customHeight="1">
      <c r="A80" s="3" t="s">
        <v>10</v>
      </c>
      <c r="B80" s="36" t="s">
        <v>85</v>
      </c>
      <c r="C80" s="36" t="s">
        <v>64</v>
      </c>
      <c r="D80" s="29">
        <v>2.19726</v>
      </c>
      <c r="E80" s="29"/>
      <c r="F80" s="29">
        <v>2.19726</v>
      </c>
      <c r="G80" s="47"/>
    </row>
    <row r="81" spans="1:7" ht="36.75" customHeight="1">
      <c r="A81" s="25" t="s">
        <v>22</v>
      </c>
      <c r="B81" s="37" t="s">
        <v>52</v>
      </c>
      <c r="C81" s="37"/>
      <c r="D81" s="28">
        <f>D82</f>
        <v>1470.60091</v>
      </c>
      <c r="E81" s="28"/>
      <c r="F81" s="28">
        <f>F82</f>
        <v>1470.60091</v>
      </c>
      <c r="G81" s="47"/>
    </row>
    <row r="82" spans="1:7" ht="36.75" customHeight="1">
      <c r="A82" s="19" t="s">
        <v>14</v>
      </c>
      <c r="B82" s="36" t="s">
        <v>86</v>
      </c>
      <c r="C82" s="36" t="s">
        <v>72</v>
      </c>
      <c r="D82" s="29">
        <v>1470.60091</v>
      </c>
      <c r="E82" s="29"/>
      <c r="F82" s="29">
        <v>1470.60091</v>
      </c>
      <c r="G82" s="47"/>
    </row>
    <row r="83" spans="1:7" ht="47.25" customHeight="1">
      <c r="A83" s="25" t="s">
        <v>30</v>
      </c>
      <c r="B83" s="37" t="s">
        <v>53</v>
      </c>
      <c r="C83" s="37"/>
      <c r="D83" s="28">
        <f>D84</f>
        <v>4569.51199</v>
      </c>
      <c r="E83" s="28">
        <f>E84</f>
        <v>364</v>
      </c>
      <c r="F83" s="28">
        <f>F84</f>
        <v>4569.51199</v>
      </c>
      <c r="G83" s="28">
        <f>G84</f>
        <v>364</v>
      </c>
    </row>
    <row r="84" spans="1:7" ht="27" customHeight="1">
      <c r="A84" s="19" t="s">
        <v>13</v>
      </c>
      <c r="B84" s="36" t="s">
        <v>87</v>
      </c>
      <c r="C84" s="36" t="s">
        <v>76</v>
      </c>
      <c r="D84" s="29">
        <v>4569.51199</v>
      </c>
      <c r="E84" s="29">
        <v>364</v>
      </c>
      <c r="F84" s="29">
        <v>4569.51199</v>
      </c>
      <c r="G84" s="29">
        <v>364</v>
      </c>
    </row>
    <row r="85" spans="1:7" ht="38.25" customHeight="1">
      <c r="A85" s="25" t="s">
        <v>104</v>
      </c>
      <c r="B85" s="37" t="s">
        <v>54</v>
      </c>
      <c r="C85" s="37"/>
      <c r="D85" s="28">
        <f>D86+D87</f>
        <v>3632.2821</v>
      </c>
      <c r="E85" s="28">
        <f>E86+E87</f>
        <v>3632.2821</v>
      </c>
      <c r="F85" s="28">
        <f>F86+F87</f>
        <v>3632.2821</v>
      </c>
      <c r="G85" s="28">
        <f>G86+G87</f>
        <v>3632.2821</v>
      </c>
    </row>
    <row r="86" spans="1:7" ht="38.25" customHeight="1">
      <c r="A86" s="2" t="s">
        <v>8</v>
      </c>
      <c r="B86" s="36" t="s">
        <v>88</v>
      </c>
      <c r="C86" s="36" t="s">
        <v>62</v>
      </c>
      <c r="D86" s="29">
        <v>138.0771</v>
      </c>
      <c r="E86" s="29">
        <v>138.0771</v>
      </c>
      <c r="F86" s="29">
        <v>138.0771</v>
      </c>
      <c r="G86" s="29">
        <v>138.0771</v>
      </c>
    </row>
    <row r="87" spans="1:7" ht="38.25" customHeight="1">
      <c r="A87" s="41" t="s">
        <v>121</v>
      </c>
      <c r="B87" s="36" t="s">
        <v>54</v>
      </c>
      <c r="C87" s="36" t="s">
        <v>120</v>
      </c>
      <c r="D87" s="29">
        <v>3494.205</v>
      </c>
      <c r="E87" s="29">
        <v>3494.205</v>
      </c>
      <c r="F87" s="29">
        <v>3494.205</v>
      </c>
      <c r="G87" s="29">
        <v>3494.205</v>
      </c>
    </row>
    <row r="88" spans="1:7" ht="38.25" customHeight="1">
      <c r="A88" s="44" t="s">
        <v>111</v>
      </c>
      <c r="B88" s="37" t="s">
        <v>110</v>
      </c>
      <c r="C88" s="37"/>
      <c r="D88" s="28">
        <f>D89</f>
        <v>46.5</v>
      </c>
      <c r="E88" s="28"/>
      <c r="F88" s="28">
        <f>F89</f>
        <v>46.5</v>
      </c>
      <c r="G88" s="47"/>
    </row>
    <row r="89" spans="1:7" ht="28.5" customHeight="1">
      <c r="A89" s="23" t="s">
        <v>14</v>
      </c>
      <c r="B89" s="36" t="s">
        <v>110</v>
      </c>
      <c r="C89" s="36" t="s">
        <v>72</v>
      </c>
      <c r="D89" s="29">
        <v>46.5</v>
      </c>
      <c r="E89" s="29"/>
      <c r="F89" s="29">
        <v>46.5</v>
      </c>
      <c r="G89" s="47"/>
    </row>
    <row r="90" spans="1:7" ht="48.75" customHeight="1">
      <c r="A90" s="26" t="s">
        <v>103</v>
      </c>
      <c r="B90" s="37" t="s">
        <v>55</v>
      </c>
      <c r="C90" s="37"/>
      <c r="D90" s="28">
        <f>D91+D92</f>
        <v>529.395</v>
      </c>
      <c r="E90" s="28">
        <f>E91+E92</f>
        <v>529.395</v>
      </c>
      <c r="F90" s="28">
        <f>F91+F92</f>
        <v>529.395</v>
      </c>
      <c r="G90" s="28">
        <f>G91+G92</f>
        <v>529.395</v>
      </c>
    </row>
    <row r="91" spans="1:7" ht="30" customHeight="1">
      <c r="A91" s="2" t="s">
        <v>8</v>
      </c>
      <c r="B91" s="36" t="s">
        <v>89</v>
      </c>
      <c r="C91" s="36" t="s">
        <v>62</v>
      </c>
      <c r="D91" s="29">
        <v>425.79</v>
      </c>
      <c r="E91" s="29">
        <v>425.79</v>
      </c>
      <c r="F91" s="29">
        <v>425.79</v>
      </c>
      <c r="G91" s="29">
        <v>425.79</v>
      </c>
    </row>
    <row r="92" spans="1:7" ht="30" customHeight="1">
      <c r="A92" s="3" t="s">
        <v>9</v>
      </c>
      <c r="B92" s="36" t="s">
        <v>55</v>
      </c>
      <c r="C92" s="36" t="s">
        <v>60</v>
      </c>
      <c r="D92" s="29">
        <v>103.605</v>
      </c>
      <c r="E92" s="29">
        <v>103.605</v>
      </c>
      <c r="F92" s="29">
        <v>103.605</v>
      </c>
      <c r="G92" s="29">
        <v>103.605</v>
      </c>
    </row>
    <row r="93" spans="1:7" ht="78" customHeight="1">
      <c r="A93" s="45" t="s">
        <v>123</v>
      </c>
      <c r="B93" s="37" t="s">
        <v>117</v>
      </c>
      <c r="C93" s="37"/>
      <c r="D93" s="28">
        <f>D94</f>
        <v>805.155</v>
      </c>
      <c r="E93" s="28">
        <f>E94</f>
        <v>781</v>
      </c>
      <c r="F93" s="28">
        <f>F94</f>
        <v>805.155</v>
      </c>
      <c r="G93" s="28">
        <f>G94</f>
        <v>781</v>
      </c>
    </row>
    <row r="94" spans="1:7" ht="30" customHeight="1">
      <c r="A94" s="19" t="s">
        <v>13</v>
      </c>
      <c r="B94" s="36" t="s">
        <v>117</v>
      </c>
      <c r="C94" s="36" t="s">
        <v>76</v>
      </c>
      <c r="D94" s="29">
        <v>805.155</v>
      </c>
      <c r="E94" s="29">
        <v>781</v>
      </c>
      <c r="F94" s="29">
        <v>805.155</v>
      </c>
      <c r="G94" s="29">
        <v>781</v>
      </c>
    </row>
    <row r="95" spans="1:7" ht="48" customHeight="1">
      <c r="A95" s="26" t="s">
        <v>102</v>
      </c>
      <c r="B95" s="37" t="s">
        <v>56</v>
      </c>
      <c r="C95" s="37"/>
      <c r="D95" s="28">
        <f>D96</f>
        <v>110</v>
      </c>
      <c r="E95" s="28"/>
      <c r="F95" s="28">
        <f>F96</f>
        <v>110</v>
      </c>
      <c r="G95" s="47"/>
    </row>
    <row r="96" spans="1:7" ht="37.5" customHeight="1">
      <c r="A96" s="3" t="s">
        <v>9</v>
      </c>
      <c r="B96" s="36" t="s">
        <v>90</v>
      </c>
      <c r="C96" s="36" t="s">
        <v>60</v>
      </c>
      <c r="D96" s="29">
        <v>110</v>
      </c>
      <c r="E96" s="29"/>
      <c r="F96" s="29">
        <v>110</v>
      </c>
      <c r="G96" s="47"/>
    </row>
    <row r="97" spans="1:7" ht="90.75" customHeight="1">
      <c r="A97" s="43" t="s">
        <v>108</v>
      </c>
      <c r="B97" s="37" t="s">
        <v>109</v>
      </c>
      <c r="C97" s="37"/>
      <c r="D97" s="28">
        <f>D98</f>
        <v>1494.83451</v>
      </c>
      <c r="E97" s="28"/>
      <c r="F97" s="28">
        <f>F98</f>
        <v>1494.83451</v>
      </c>
      <c r="G97" s="47"/>
    </row>
    <row r="98" spans="1:7" ht="37.5" customHeight="1">
      <c r="A98" s="41" t="s">
        <v>13</v>
      </c>
      <c r="B98" s="36" t="s">
        <v>109</v>
      </c>
      <c r="C98" s="36" t="s">
        <v>76</v>
      </c>
      <c r="D98" s="42">
        <v>1494.83451</v>
      </c>
      <c r="E98" s="29"/>
      <c r="F98" s="42">
        <v>1494.83451</v>
      </c>
      <c r="G98" s="47"/>
    </row>
    <row r="99" spans="1:7" ht="37.5" customHeight="1">
      <c r="A99" s="5" t="s">
        <v>118</v>
      </c>
      <c r="B99" s="37" t="s">
        <v>119</v>
      </c>
      <c r="C99" s="37"/>
      <c r="D99" s="28">
        <f>D100</f>
        <v>10264.79573</v>
      </c>
      <c r="E99" s="28">
        <f>E100</f>
        <v>9115.78</v>
      </c>
      <c r="F99" s="28">
        <f>F100</f>
        <v>10264.79573</v>
      </c>
      <c r="G99" s="28">
        <f>G100</f>
        <v>9115.78</v>
      </c>
    </row>
    <row r="100" spans="1:7" ht="37.5" customHeight="1">
      <c r="A100" s="41" t="s">
        <v>13</v>
      </c>
      <c r="B100" s="36" t="s">
        <v>119</v>
      </c>
      <c r="C100" s="36" t="s">
        <v>76</v>
      </c>
      <c r="D100" s="29">
        <v>10264.79573</v>
      </c>
      <c r="E100" s="29">
        <v>9115.78</v>
      </c>
      <c r="F100" s="29">
        <v>10264.79573</v>
      </c>
      <c r="G100" s="29">
        <v>9115.78</v>
      </c>
    </row>
    <row r="101" spans="1:7" ht="60" customHeight="1">
      <c r="A101" s="1" t="s">
        <v>99</v>
      </c>
      <c r="B101" s="37" t="s">
        <v>100</v>
      </c>
      <c r="C101" s="37"/>
      <c r="D101" s="28">
        <f>D102</f>
        <v>33758.91945</v>
      </c>
      <c r="E101" s="28">
        <f>E102</f>
        <v>17139.62283</v>
      </c>
      <c r="F101" s="28">
        <f>F102</f>
        <v>33231.28447</v>
      </c>
      <c r="G101" s="28">
        <f>G102</f>
        <v>17139.62282</v>
      </c>
    </row>
    <row r="102" spans="1:7" ht="37.5" customHeight="1">
      <c r="A102" s="23" t="s">
        <v>14</v>
      </c>
      <c r="B102" s="36" t="s">
        <v>100</v>
      </c>
      <c r="C102" s="36" t="s">
        <v>72</v>
      </c>
      <c r="D102" s="29">
        <v>33758.91945</v>
      </c>
      <c r="E102" s="29">
        <v>17139.62283</v>
      </c>
      <c r="F102" s="29">
        <v>33231.28447</v>
      </c>
      <c r="G102" s="29">
        <v>17139.62282</v>
      </c>
    </row>
    <row r="103" spans="1:7" ht="60" customHeight="1">
      <c r="A103" s="1" t="s">
        <v>122</v>
      </c>
      <c r="B103" s="37" t="s">
        <v>101</v>
      </c>
      <c r="C103" s="37"/>
      <c r="D103" s="28">
        <f>D104</f>
        <v>3371.99239</v>
      </c>
      <c r="E103" s="28">
        <f>E104</f>
        <v>1391</v>
      </c>
      <c r="F103" s="28">
        <f>F104</f>
        <v>3371.99239</v>
      </c>
      <c r="G103" s="28">
        <f>G104</f>
        <v>1391</v>
      </c>
    </row>
    <row r="104" spans="1:7" ht="37.5" customHeight="1">
      <c r="A104" s="41" t="s">
        <v>13</v>
      </c>
      <c r="B104" s="36" t="s">
        <v>101</v>
      </c>
      <c r="C104" s="36" t="s">
        <v>76</v>
      </c>
      <c r="D104" s="29">
        <v>3371.99239</v>
      </c>
      <c r="E104" s="29">
        <v>1391</v>
      </c>
      <c r="F104" s="29">
        <v>3371.99239</v>
      </c>
      <c r="G104" s="29">
        <v>1391</v>
      </c>
    </row>
    <row r="105" spans="1:7" ht="37.5" customHeight="1">
      <c r="A105" s="5" t="s">
        <v>112</v>
      </c>
      <c r="B105" s="37" t="s">
        <v>113</v>
      </c>
      <c r="C105" s="37"/>
      <c r="D105" s="28">
        <f>D106</f>
        <v>2700.76666</v>
      </c>
      <c r="E105" s="28"/>
      <c r="F105" s="28">
        <f>F106</f>
        <v>2700.76666</v>
      </c>
      <c r="G105" s="47"/>
    </row>
    <row r="106" spans="1:7" ht="37.5" customHeight="1">
      <c r="A106" s="41" t="s">
        <v>13</v>
      </c>
      <c r="B106" s="36" t="s">
        <v>113</v>
      </c>
      <c r="C106" s="36" t="s">
        <v>76</v>
      </c>
      <c r="D106" s="42">
        <v>2700.76666</v>
      </c>
      <c r="E106" s="29"/>
      <c r="F106" s="42">
        <v>2700.76666</v>
      </c>
      <c r="G106" s="47"/>
    </row>
    <row r="107" spans="1:7" ht="27" customHeight="1">
      <c r="A107" s="27" t="s">
        <v>0</v>
      </c>
      <c r="B107" s="37" t="s">
        <v>57</v>
      </c>
      <c r="C107" s="37"/>
      <c r="D107" s="28">
        <f>SUM(D108:D112)</f>
        <v>1052.45104</v>
      </c>
      <c r="E107" s="28">
        <f>SUM(E108:E112)</f>
        <v>562.09744</v>
      </c>
      <c r="F107" s="28">
        <f>SUM(F108:F112)</f>
        <v>1052.45104</v>
      </c>
      <c r="G107" s="28">
        <f>SUM(G108:G112)</f>
        <v>562.09744</v>
      </c>
    </row>
    <row r="108" spans="1:7" ht="28.5" customHeight="1">
      <c r="A108" s="2" t="s">
        <v>8</v>
      </c>
      <c r="B108" s="36" t="s">
        <v>93</v>
      </c>
      <c r="C108" s="38" t="s">
        <v>62</v>
      </c>
      <c r="D108" s="30">
        <v>406.72555</v>
      </c>
      <c r="E108" s="29">
        <v>406.72555</v>
      </c>
      <c r="F108" s="30">
        <v>406.72555</v>
      </c>
      <c r="G108" s="29">
        <v>406.72555</v>
      </c>
    </row>
    <row r="109" spans="1:7" ht="37.5" customHeight="1">
      <c r="A109" s="3" t="s">
        <v>9</v>
      </c>
      <c r="B109" s="36" t="s">
        <v>93</v>
      </c>
      <c r="C109" s="36" t="s">
        <v>60</v>
      </c>
      <c r="D109" s="29">
        <v>157.41389</v>
      </c>
      <c r="E109" s="29">
        <v>155.37189</v>
      </c>
      <c r="F109" s="29">
        <v>157.41389</v>
      </c>
      <c r="G109" s="29">
        <v>155.37189</v>
      </c>
    </row>
    <row r="110" spans="1:7" ht="24" customHeight="1">
      <c r="A110" s="9" t="s">
        <v>1</v>
      </c>
      <c r="B110" s="36" t="s">
        <v>93</v>
      </c>
      <c r="C110" s="36" t="s">
        <v>91</v>
      </c>
      <c r="D110" s="29">
        <v>264</v>
      </c>
      <c r="E110" s="29"/>
      <c r="F110" s="29">
        <v>264</v>
      </c>
      <c r="G110" s="29"/>
    </row>
    <row r="111" spans="1:7" ht="37.5" customHeight="1">
      <c r="A111" s="2" t="s">
        <v>3</v>
      </c>
      <c r="B111" s="36" t="s">
        <v>93</v>
      </c>
      <c r="C111" s="36" t="s">
        <v>92</v>
      </c>
      <c r="D111" s="29">
        <v>135</v>
      </c>
      <c r="E111" s="29"/>
      <c r="F111" s="29">
        <v>135</v>
      </c>
      <c r="G111" s="29"/>
    </row>
    <row r="112" spans="1:7" ht="23.25" customHeight="1">
      <c r="A112" s="3" t="s">
        <v>10</v>
      </c>
      <c r="B112" s="36" t="s">
        <v>93</v>
      </c>
      <c r="C112" s="36" t="s">
        <v>64</v>
      </c>
      <c r="D112" s="29">
        <v>89.3116</v>
      </c>
      <c r="E112" s="29"/>
      <c r="F112" s="29">
        <v>89.3116</v>
      </c>
      <c r="G112" s="29"/>
    </row>
    <row r="113" spans="1:7" ht="21" customHeight="1">
      <c r="A113" s="20" t="s">
        <v>16</v>
      </c>
      <c r="B113" s="40"/>
      <c r="C113" s="39"/>
      <c r="D113" s="31">
        <f>D7+D10+D16+D19+D21+D26+D28+D31+D33+D37+D39+D41+D45+D51+D53+D56+D58+D65+D68+D75+D77+D81+D83+D85+D88+D90+D93+D95+D97+D99+D105+D107+D70+D101+D103</f>
        <v>227829.03575</v>
      </c>
      <c r="E113" s="31">
        <f>E7+E10+E16+E19+E21+E26+E28+E31+E33+E37+E39+E41+E45+E51+E53+E56+E58+E65+E68+E75+E77+E81+E83+E85+E88+E90+E93+E95+E97+E99+E105+E107+E70+E101+E103</f>
        <v>108634.15909</v>
      </c>
      <c r="F113" s="31">
        <f>F7+F10+F16+F19+F21+F26+F28+F31+F33+F37+F39+F41+F45+F51+F53+F56+F58+F65+F68+F75+F77+F81+F83+F85+F88+F90+F93+F95+F97+F99+F105+F107+F70+F101+F103</f>
        <v>227112.06342000005</v>
      </c>
      <c r="G113" s="31">
        <f>G7+G10+G16+G19+G21+G26+G28+G31+G33+G37+G39+G41+G45+G51+G53+G56+G58+G65+G68+G75+G77+G81+G83+G85+G88+G90+G93+G95+G97+G99+G105+G107+G70+G101+G103</f>
        <v>108444.82173</v>
      </c>
    </row>
  </sheetData>
  <sheetProtection/>
  <mergeCells count="6">
    <mergeCell ref="F4:G4"/>
    <mergeCell ref="A2:G2"/>
    <mergeCell ref="D4:E4"/>
    <mergeCell ref="B4:B5"/>
    <mergeCell ref="C4:C5"/>
    <mergeCell ref="A4:A5"/>
  </mergeCells>
  <printOptions/>
  <pageMargins left="0.7" right="0.7" top="0.75" bottom="0.75" header="0.3" footer="0.3"/>
  <pageSetup horizontalDpi="600" verticalDpi="600" orientation="portrait" paperSize="9" scale="61" r:id="rId1"/>
  <rowBreaks count="2" manualBreakCount="2">
    <brk id="28" max="4" man="1"/>
    <brk id="6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wks_14</cp:lastModifiedBy>
  <cp:lastPrinted>2019-01-03T08:46:17Z</cp:lastPrinted>
  <dcterms:created xsi:type="dcterms:W3CDTF">2012-06-29T13:01:44Z</dcterms:created>
  <dcterms:modified xsi:type="dcterms:W3CDTF">2019-01-16T06:20:32Z</dcterms:modified>
  <cp:category/>
  <cp:version/>
  <cp:contentType/>
  <cp:contentStatus/>
</cp:coreProperties>
</file>